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pawel.laga\Documents\270 Zamówienia publiczne\2025.2 Przebudowa drogi leśnej w leśn. Paraszynek oddz. 224a\"/>
    </mc:Choice>
  </mc:AlternateContent>
  <xr:revisionPtr revIDLastSave="0" documentId="13_ncr:1_{3C57B4D4-63E1-4F98-95F2-3A5210D3DE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34" r:id="rId1"/>
  </sheets>
  <definedNames>
    <definedName name="_xlnm.Print_Area" localSheetId="0">'Kosztorys ofertowy'!$A$1:$G$40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34" l="1"/>
  <c r="G18" i="34"/>
  <c r="G20" i="34" s="1"/>
  <c r="G34" i="34" s="1"/>
  <c r="G19" i="34"/>
  <c r="G22" i="34"/>
  <c r="G23" i="34"/>
  <c r="G24" i="34"/>
  <c r="G25" i="34"/>
  <c r="G26" i="34"/>
  <c r="G27" i="34"/>
  <c r="G28" i="34"/>
  <c r="G30" i="34"/>
  <c r="G31" i="34"/>
  <c r="G32" i="34"/>
  <c r="G35" i="34" l="1"/>
  <c r="G36" i="34" s="1"/>
</calcChain>
</file>

<file path=xl/sharedStrings.xml><?xml version="1.0" encoding="utf-8"?>
<sst xmlns="http://schemas.openxmlformats.org/spreadsheetml/2006/main" count="69" uniqueCount="59">
  <si>
    <t>Lp.</t>
  </si>
  <si>
    <t>Opis</t>
  </si>
  <si>
    <t>Jedn. miary</t>
  </si>
  <si>
    <t>Ilość</t>
  </si>
  <si>
    <t>Cena</t>
  </si>
  <si>
    <t>[zł]</t>
  </si>
  <si>
    <t>Wartość</t>
  </si>
  <si>
    <t>Podatek VAT 23% [zł]</t>
  </si>
  <si>
    <t>Kosztorys ofertowy</t>
  </si>
  <si>
    <t>szt.</t>
  </si>
  <si>
    <r>
      <t>m</t>
    </r>
    <r>
      <rPr>
        <vertAlign val="superscript"/>
        <sz val="10"/>
        <color rgb="FF000000"/>
        <rFont val="Calibri"/>
        <family val="2"/>
        <charset val="238"/>
      </rPr>
      <t>2</t>
    </r>
  </si>
  <si>
    <t>D. 01.01.01</t>
  </si>
  <si>
    <t>D.05.02.01</t>
  </si>
  <si>
    <r>
      <t>m</t>
    </r>
    <r>
      <rPr>
        <vertAlign val="superscript"/>
        <sz val="10"/>
        <color rgb="FF000000"/>
        <rFont val="Calibri"/>
        <family val="2"/>
        <charset val="238"/>
      </rPr>
      <t>3</t>
    </r>
  </si>
  <si>
    <t>Podst. kalkulacji
SST</t>
  </si>
  <si>
    <t>(podpis Wykonawcy)</t>
  </si>
  <si>
    <t>1
d.1</t>
  </si>
  <si>
    <t>2
d.1</t>
  </si>
  <si>
    <t>3
d.1</t>
  </si>
  <si>
    <t xml:space="preserve">Karczowanie pni o średnicy do 30cm wraz z załadunkiem i odwozem do 1km
</t>
  </si>
  <si>
    <t xml:space="preserve">Karczowanie pni o średnicy powyżej 30cm wraz z załadunkiem i odwozem do 1km
</t>
  </si>
  <si>
    <t>[zł] (5 x 6)</t>
  </si>
  <si>
    <t>Ogółem wartość robót (brutto) [zł]</t>
  </si>
  <si>
    <t>4
d.2</t>
  </si>
  <si>
    <t>5
d.2</t>
  </si>
  <si>
    <t>6
d.2</t>
  </si>
  <si>
    <t>7
d.2</t>
  </si>
  <si>
    <t>8
d.2</t>
  </si>
  <si>
    <t>9
d.2</t>
  </si>
  <si>
    <t>10
d.3</t>
  </si>
  <si>
    <t>11
d.3</t>
  </si>
  <si>
    <t xml:space="preserve">D.01.02.01b </t>
  </si>
  <si>
    <t>D.01.02.02</t>
  </si>
  <si>
    <t>D.02.00.01              D.06.04.01</t>
  </si>
  <si>
    <t xml:space="preserve">D.04.01.01   </t>
  </si>
  <si>
    <t>D.02.00.01          D.06.04.01</t>
  </si>
  <si>
    <t>D.06.04.01</t>
  </si>
  <si>
    <t xml:space="preserve">D.04.04.04 </t>
  </si>
  <si>
    <t>Roboty przygotowawcze</t>
  </si>
  <si>
    <t>Roboty ziemne</t>
  </si>
  <si>
    <t>Roboty konstrukcyjne</t>
  </si>
  <si>
    <t xml:space="preserve">Pofilowanie wraz z dogęszczeniem podłoża do 50cm pod w-wy konstrukcyjne oraz odcinków dochodzących na drogach i szlakach przyległych (Układ Drogowy) oraz na Palcu pod składnicę drewna i terenu przybocznego gruntowego (pobocza grunt.)
</t>
  </si>
  <si>
    <t>znak spr. SA.270.2.2025</t>
  </si>
  <si>
    <t>Przebudowa drogi leśnej nr DSD 15-13-0157/0158 długości 0,224 km w leśnictwie Paraszynek
dz. ewid. nr 292, obr. Paraszynek, gm. Łęczyce</t>
  </si>
  <si>
    <t>Przebudowa drogi leśnej nr DSD 15-13-0157/0158 długości 0,224 km w leśnictwie Paraszynek</t>
  </si>
  <si>
    <t xml:space="preserve">Obsługa geodezyjna + obmiar powykonawczy geodezyjny (komplet)
</t>
  </si>
  <si>
    <t xml:space="preserve">Powierzchowne odhumusowanie/ zebranie wierzchniej w-wy darniny 10-20cm wraz z rozplantowaniem wokół robót oraz częściowym zmagazynowaniem do późniejszego wykorzystania w zakres poz. humusowania
</t>
  </si>
  <si>
    <t xml:space="preserve">Wykopy na poszerzeniach wraz z rozplantowaniem urobku wokół prowadzonych robót oraz częściowo jako wyniesienie podłoża drogi i w szczególności placu składnicowego ponad teren przyległy (miejscowo wykop w nasyp wraz z profilowaniem i zagęszczeniem do wartości wymaganych - komplet)
</t>
  </si>
  <si>
    <t xml:space="preserve">Pofilowanie wraz z dogęszczeniem podłoża do 10 cm  pod w-wy konstrukcyjne oraz odcinków dochodzących na drogach i szlakach przyległych (Układ Drogowy)
</t>
  </si>
  <si>
    <t xml:space="preserve">Wykonanie dołów odstojnikowych na wodę opadową o wymiarach dna 3x2 m i 3x3 m i głębokości miarodajnej min. 0,9 m wraz z wykończeniem
</t>
  </si>
  <si>
    <t xml:space="preserve">Humusowanie terenów skośnych i płaskich (skarpy, pobocza, skosy) grubości 5 - 10 cm wraz z wykonaniem obsiewu mieszanką trawy drogowej. Materiał na obhumusowanie z poz. 4 ze zmagazynowania po odhumusowaniu pod roboty drogowe
</t>
  </si>
  <si>
    <t xml:space="preserve">Podbudowa Drogowa wykonana z Kruszywa Betonowego Łamanego Stabilizowanego Mechanicznie PBSM 0/63mm kl. I grubości 15cm po zagęszczeniu (Całość układu drogowego: Jezdnia, pobocza utwardzone)
</t>
  </si>
  <si>
    <t xml:space="preserve">Nawierzchnia Drogowa wykonana z Kruszywa Łamanego Stabilizowanego Mechanicznie KŁSM 0/31.5mm C50/10 grubości 10cm po zagęszczeniu (Całość układu drogowego: Jezdnia,pobocza utwardzone)
</t>
  </si>
  <si>
    <t>Razem Dział 1: Roboty przygotowawcze netto [zł]:</t>
  </si>
  <si>
    <t>Razem Dział 2: Roboty ziemne netto [zł]:</t>
  </si>
  <si>
    <t>Razem Dział 3: Roboty konstrukcyjne netto [zł]:</t>
  </si>
  <si>
    <t>Ogółem wartość robót (Dział 1 + 2 + 3) bez podatku VAT [zł]</t>
  </si>
  <si>
    <t>Załącznik nr 1A do OPZ</t>
  </si>
  <si>
    <t>Wykonawca (Nazwa, adres, e-mail):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</si>
</sst>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0" fillId="0" borderId="0" xfId="0" applyNumberFormat="1"/>
    <xf numFmtId="4" fontId="4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right" vertical="center" wrapText="1"/>
    </xf>
    <xf numFmtId="4" fontId="3" fillId="2" borderId="13" xfId="0" applyNumberFormat="1" applyFont="1" applyFill="1" applyBorder="1" applyAlignment="1">
      <alignment horizontal="right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4" fontId="3" fillId="2" borderId="14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3" fillId="2" borderId="11" xfId="0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9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5BDBE-E47D-4C63-B82B-2B22A3D481C9}">
  <sheetPr>
    <pageSetUpPr fitToPage="1"/>
  </sheetPr>
  <dimension ref="A1:G40"/>
  <sheetViews>
    <sheetView tabSelected="1" topLeftCell="A2" zoomScale="85" zoomScaleNormal="85" workbookViewId="0">
      <selection activeCell="A2" sqref="A2:G2"/>
    </sheetView>
  </sheetViews>
  <sheetFormatPr defaultRowHeight="15" x14ac:dyDescent="0.25"/>
  <cols>
    <col min="1" max="1" width="5.7109375" customWidth="1"/>
    <col min="2" max="2" width="11.5703125" customWidth="1"/>
    <col min="3" max="3" width="39.140625" customWidth="1"/>
    <col min="4" max="4" width="6.140625" customWidth="1"/>
    <col min="5" max="5" width="10.7109375" style="1" customWidth="1"/>
    <col min="6" max="6" width="10.7109375" customWidth="1"/>
    <col min="7" max="7" width="12.7109375" customWidth="1"/>
    <col min="8" max="8" width="12.140625" customWidth="1"/>
  </cols>
  <sheetData>
    <row r="1" spans="1:7" x14ac:dyDescent="0.25">
      <c r="A1" s="53" t="s">
        <v>44</v>
      </c>
      <c r="B1" s="53"/>
      <c r="C1" s="53"/>
      <c r="D1" s="53"/>
      <c r="E1" s="53"/>
      <c r="F1" s="53"/>
      <c r="G1" s="53"/>
    </row>
    <row r="2" spans="1:7" x14ac:dyDescent="0.25">
      <c r="A2" s="53" t="s">
        <v>42</v>
      </c>
      <c r="B2" s="53"/>
      <c r="C2" s="53"/>
      <c r="D2" s="53"/>
      <c r="E2" s="53"/>
      <c r="F2" s="53"/>
      <c r="G2" s="53"/>
    </row>
    <row r="3" spans="1:7" ht="3" customHeight="1" x14ac:dyDescent="0.25">
      <c r="A3" s="54"/>
      <c r="B3" s="54"/>
      <c r="C3" s="54"/>
      <c r="D3" s="54"/>
      <c r="E3" s="54"/>
      <c r="F3" s="54"/>
      <c r="G3" s="54"/>
    </row>
    <row r="4" spans="1:7" x14ac:dyDescent="0.25">
      <c r="A4" s="55" t="s">
        <v>57</v>
      </c>
      <c r="B4" s="55"/>
      <c r="C4" s="55"/>
      <c r="D4" s="55"/>
      <c r="E4" s="55"/>
      <c r="F4" s="55"/>
      <c r="G4" s="55"/>
    </row>
    <row r="5" spans="1:7" x14ac:dyDescent="0.25">
      <c r="A5" s="62" t="s">
        <v>58</v>
      </c>
      <c r="B5" s="35"/>
      <c r="C5" s="35"/>
      <c r="D5" s="35"/>
      <c r="E5" s="35"/>
      <c r="F5" s="35"/>
      <c r="G5" s="35"/>
    </row>
    <row r="6" spans="1:7" ht="30" customHeight="1" x14ac:dyDescent="0.25">
      <c r="A6" s="64"/>
      <c r="B6" s="64"/>
      <c r="C6" s="64"/>
      <c r="D6" s="35"/>
      <c r="E6" s="35"/>
      <c r="F6" s="35"/>
      <c r="G6" s="35"/>
    </row>
    <row r="7" spans="1:7" ht="30" customHeight="1" x14ac:dyDescent="0.25">
      <c r="A7" s="65"/>
      <c r="B7" s="65"/>
      <c r="C7" s="65"/>
      <c r="D7" s="35"/>
      <c r="E7" s="35"/>
      <c r="F7" s="35"/>
      <c r="G7" s="35"/>
    </row>
    <row r="8" spans="1:7" ht="30" customHeight="1" x14ac:dyDescent="0.25">
      <c r="A8" s="65"/>
      <c r="B8" s="65"/>
      <c r="C8" s="65"/>
      <c r="D8" s="35"/>
      <c r="E8" s="35"/>
      <c r="F8" s="35"/>
      <c r="G8" s="35"/>
    </row>
    <row r="9" spans="1:7" x14ac:dyDescent="0.25">
      <c r="A9" s="63"/>
      <c r="B9" s="63"/>
      <c r="C9" s="63"/>
      <c r="D9" s="35"/>
      <c r="E9" s="35"/>
      <c r="F9" s="35"/>
      <c r="G9" s="35"/>
    </row>
    <row r="10" spans="1:7" x14ac:dyDescent="0.25">
      <c r="A10" s="36" t="s">
        <v>8</v>
      </c>
      <c r="B10" s="36"/>
      <c r="C10" s="36"/>
      <c r="D10" s="36"/>
      <c r="E10" s="36"/>
      <c r="F10" s="36"/>
      <c r="G10" s="36"/>
    </row>
    <row r="11" spans="1:7" ht="35.1" customHeight="1" x14ac:dyDescent="0.25">
      <c r="A11" s="37" t="s">
        <v>43</v>
      </c>
      <c r="B11" s="36"/>
      <c r="C11" s="36"/>
      <c r="D11" s="36"/>
      <c r="E11" s="36"/>
      <c r="F11" s="36"/>
      <c r="G11" s="36"/>
    </row>
    <row r="12" spans="1:7" ht="3" customHeight="1" thickBot="1" x14ac:dyDescent="0.3">
      <c r="F12" s="1"/>
      <c r="G12" s="1"/>
    </row>
    <row r="13" spans="1:7" ht="20.100000000000001" customHeight="1" x14ac:dyDescent="0.25">
      <c r="A13" s="38" t="s">
        <v>0</v>
      </c>
      <c r="B13" s="40" t="s">
        <v>14</v>
      </c>
      <c r="C13" s="40" t="s">
        <v>1</v>
      </c>
      <c r="D13" s="40" t="s">
        <v>2</v>
      </c>
      <c r="E13" s="58" t="s">
        <v>3</v>
      </c>
      <c r="F13" s="14" t="s">
        <v>4</v>
      </c>
      <c r="G13" s="15" t="s">
        <v>6</v>
      </c>
    </row>
    <row r="14" spans="1:7" ht="20.100000000000001" customHeight="1" x14ac:dyDescent="0.25">
      <c r="A14" s="39"/>
      <c r="B14" s="41"/>
      <c r="C14" s="41"/>
      <c r="D14" s="41"/>
      <c r="E14" s="59"/>
      <c r="F14" s="16" t="s">
        <v>5</v>
      </c>
      <c r="G14" s="17" t="s">
        <v>21</v>
      </c>
    </row>
    <row r="15" spans="1:7" ht="15" customHeight="1" thickBot="1" x14ac:dyDescent="0.3">
      <c r="A15" s="23">
        <v>1</v>
      </c>
      <c r="B15" s="24">
        <v>2</v>
      </c>
      <c r="C15" s="24">
        <v>3</v>
      </c>
      <c r="D15" s="24">
        <v>4</v>
      </c>
      <c r="E15" s="26">
        <v>5</v>
      </c>
      <c r="F15" s="26">
        <v>6</v>
      </c>
      <c r="G15" s="25">
        <v>7</v>
      </c>
    </row>
    <row r="16" spans="1:7" ht="24.95" customHeight="1" x14ac:dyDescent="0.25">
      <c r="A16" s="18">
        <v>1</v>
      </c>
      <c r="B16" s="19"/>
      <c r="C16" s="46" t="s">
        <v>38</v>
      </c>
      <c r="D16" s="47"/>
      <c r="E16" s="47"/>
      <c r="F16" s="47"/>
      <c r="G16" s="48"/>
    </row>
    <row r="17" spans="1:7" ht="38.25" x14ac:dyDescent="0.25">
      <c r="A17" s="8" t="s">
        <v>16</v>
      </c>
      <c r="B17" s="9" t="s">
        <v>11</v>
      </c>
      <c r="C17" s="6" t="s">
        <v>45</v>
      </c>
      <c r="D17" s="9" t="s">
        <v>9</v>
      </c>
      <c r="E17" s="32">
        <v>0.224</v>
      </c>
      <c r="F17" s="2"/>
      <c r="G17" s="5">
        <f>ROUND(E17*F17,2)</f>
        <v>0</v>
      </c>
    </row>
    <row r="18" spans="1:7" ht="38.25" x14ac:dyDescent="0.25">
      <c r="A18" s="8" t="s">
        <v>17</v>
      </c>
      <c r="B18" s="9" t="s">
        <v>11</v>
      </c>
      <c r="C18" s="6" t="s">
        <v>19</v>
      </c>
      <c r="D18" s="9" t="s">
        <v>9</v>
      </c>
      <c r="E18" s="32">
        <v>32</v>
      </c>
      <c r="F18" s="2"/>
      <c r="G18" s="5">
        <f t="shared" ref="G18" si="0">ROUND(E18*F18,2)</f>
        <v>0</v>
      </c>
    </row>
    <row r="19" spans="1:7" ht="38.25" x14ac:dyDescent="0.25">
      <c r="A19" s="8" t="s">
        <v>18</v>
      </c>
      <c r="B19" s="9" t="s">
        <v>31</v>
      </c>
      <c r="C19" s="6" t="s">
        <v>20</v>
      </c>
      <c r="D19" s="9" t="s">
        <v>9</v>
      </c>
      <c r="E19" s="32">
        <v>48</v>
      </c>
      <c r="F19" s="2"/>
      <c r="G19" s="5">
        <f>ROUND(E19*F19,2)</f>
        <v>0</v>
      </c>
    </row>
    <row r="20" spans="1:7" ht="24.95" customHeight="1" thickBot="1" x14ac:dyDescent="0.3">
      <c r="A20" s="56" t="s">
        <v>53</v>
      </c>
      <c r="B20" s="57"/>
      <c r="C20" s="57"/>
      <c r="D20" s="57"/>
      <c r="E20" s="57"/>
      <c r="F20" s="57"/>
      <c r="G20" s="34">
        <f>SUM(G17:G19)</f>
        <v>0</v>
      </c>
    </row>
    <row r="21" spans="1:7" ht="24.95" customHeight="1" x14ac:dyDescent="0.25">
      <c r="A21" s="18">
        <v>2</v>
      </c>
      <c r="B21" s="19"/>
      <c r="C21" s="42" t="s">
        <v>39</v>
      </c>
      <c r="D21" s="42"/>
      <c r="E21" s="42"/>
      <c r="F21" s="42"/>
      <c r="G21" s="43"/>
    </row>
    <row r="22" spans="1:7" ht="76.5" x14ac:dyDescent="0.25">
      <c r="A22" s="8" t="s">
        <v>23</v>
      </c>
      <c r="B22" s="9" t="s">
        <v>32</v>
      </c>
      <c r="C22" s="6" t="s">
        <v>46</v>
      </c>
      <c r="D22" s="9" t="s">
        <v>10</v>
      </c>
      <c r="E22" s="32">
        <v>2614.5</v>
      </c>
      <c r="F22" s="2"/>
      <c r="G22" s="5">
        <f>ROUND(E22*F22,2)</f>
        <v>0</v>
      </c>
    </row>
    <row r="23" spans="1:7" ht="102" x14ac:dyDescent="0.25">
      <c r="A23" s="8" t="s">
        <v>24</v>
      </c>
      <c r="B23" s="9" t="s">
        <v>33</v>
      </c>
      <c r="C23" s="6" t="s">
        <v>47</v>
      </c>
      <c r="D23" s="9" t="s">
        <v>13</v>
      </c>
      <c r="E23" s="32">
        <v>637.5</v>
      </c>
      <c r="F23" s="2"/>
      <c r="G23" s="5">
        <f t="shared" ref="G23:G27" si="1">ROUND(E23*F23,2)</f>
        <v>0</v>
      </c>
    </row>
    <row r="24" spans="1:7" ht="89.25" x14ac:dyDescent="0.25">
      <c r="A24" s="8" t="s">
        <v>25</v>
      </c>
      <c r="B24" s="9" t="s">
        <v>34</v>
      </c>
      <c r="C24" s="6" t="s">
        <v>41</v>
      </c>
      <c r="D24" s="9" t="s">
        <v>10</v>
      </c>
      <c r="E24" s="32">
        <v>1689</v>
      </c>
      <c r="F24" s="2"/>
      <c r="G24" s="5">
        <f t="shared" si="1"/>
        <v>0</v>
      </c>
    </row>
    <row r="25" spans="1:7" ht="63.75" x14ac:dyDescent="0.25">
      <c r="A25" s="8" t="s">
        <v>26</v>
      </c>
      <c r="B25" s="9" t="s">
        <v>34</v>
      </c>
      <c r="C25" s="6" t="s">
        <v>48</v>
      </c>
      <c r="D25" s="9" t="s">
        <v>10</v>
      </c>
      <c r="E25" s="32">
        <v>250</v>
      </c>
      <c r="F25" s="2"/>
      <c r="G25" s="5">
        <f t="shared" si="1"/>
        <v>0</v>
      </c>
    </row>
    <row r="26" spans="1:7" ht="63.75" x14ac:dyDescent="0.25">
      <c r="A26" s="8" t="s">
        <v>27</v>
      </c>
      <c r="B26" s="9" t="s">
        <v>35</v>
      </c>
      <c r="C26" s="6" t="s">
        <v>49</v>
      </c>
      <c r="D26" s="9" t="s">
        <v>9</v>
      </c>
      <c r="E26" s="32">
        <v>4</v>
      </c>
      <c r="F26" s="2"/>
      <c r="G26" s="5">
        <f t="shared" si="1"/>
        <v>0</v>
      </c>
    </row>
    <row r="27" spans="1:7" ht="89.25" x14ac:dyDescent="0.25">
      <c r="A27" s="8" t="s">
        <v>28</v>
      </c>
      <c r="B27" s="9" t="s">
        <v>36</v>
      </c>
      <c r="C27" s="6" t="s">
        <v>50</v>
      </c>
      <c r="D27" s="9" t="s">
        <v>10</v>
      </c>
      <c r="E27" s="32">
        <v>1062</v>
      </c>
      <c r="F27" s="2"/>
      <c r="G27" s="5">
        <f t="shared" si="1"/>
        <v>0</v>
      </c>
    </row>
    <row r="28" spans="1:7" ht="24.95" customHeight="1" thickBot="1" x14ac:dyDescent="0.3">
      <c r="A28" s="44" t="s">
        <v>54</v>
      </c>
      <c r="B28" s="45"/>
      <c r="C28" s="45"/>
      <c r="D28" s="45"/>
      <c r="E28" s="45"/>
      <c r="F28" s="45"/>
      <c r="G28" s="22">
        <f>SUM(G22:G27)</f>
        <v>0</v>
      </c>
    </row>
    <row r="29" spans="1:7" ht="24.95" customHeight="1" x14ac:dyDescent="0.25">
      <c r="A29" s="29">
        <v>3</v>
      </c>
      <c r="B29" s="30"/>
      <c r="C29" s="46" t="s">
        <v>40</v>
      </c>
      <c r="D29" s="47"/>
      <c r="E29" s="47"/>
      <c r="F29" s="47"/>
      <c r="G29" s="48"/>
    </row>
    <row r="30" spans="1:7" ht="76.5" x14ac:dyDescent="0.25">
      <c r="A30" s="8" t="s">
        <v>29</v>
      </c>
      <c r="B30" s="27" t="s">
        <v>37</v>
      </c>
      <c r="C30" s="28" t="s">
        <v>51</v>
      </c>
      <c r="D30" s="27" t="s">
        <v>10</v>
      </c>
      <c r="E30" s="32">
        <v>1378.5</v>
      </c>
      <c r="F30" s="31"/>
      <c r="G30" s="5">
        <f t="shared" ref="G30" si="2">ROUND(E30*F30,2)</f>
        <v>0</v>
      </c>
    </row>
    <row r="31" spans="1:7" ht="77.25" thickBot="1" x14ac:dyDescent="0.3">
      <c r="A31" s="3" t="s">
        <v>30</v>
      </c>
      <c r="B31" s="4" t="s">
        <v>12</v>
      </c>
      <c r="C31" s="7" t="s">
        <v>52</v>
      </c>
      <c r="D31" s="4" t="s">
        <v>10</v>
      </c>
      <c r="E31" s="33">
        <v>1330</v>
      </c>
      <c r="F31" s="12"/>
      <c r="G31" s="13">
        <f>ROUND(E31*F31,2)</f>
        <v>0</v>
      </c>
    </row>
    <row r="32" spans="1:7" ht="24.95" customHeight="1" thickBot="1" x14ac:dyDescent="0.3">
      <c r="A32" s="44" t="s">
        <v>55</v>
      </c>
      <c r="B32" s="45"/>
      <c r="C32" s="45"/>
      <c r="D32" s="45"/>
      <c r="E32" s="45"/>
      <c r="F32" s="45"/>
      <c r="G32" s="22">
        <f>SUM(G30:G31)</f>
        <v>0</v>
      </c>
    </row>
    <row r="33" spans="1:7" ht="15.75" thickBot="1" x14ac:dyDescent="0.3">
      <c r="A33" s="10"/>
      <c r="B33" s="10"/>
      <c r="C33" s="10"/>
      <c r="D33" s="10"/>
      <c r="E33" s="10"/>
      <c r="F33" s="10"/>
      <c r="G33" s="11"/>
    </row>
    <row r="34" spans="1:7" ht="30" customHeight="1" x14ac:dyDescent="0.25">
      <c r="A34" s="49" t="s">
        <v>56</v>
      </c>
      <c r="B34" s="50"/>
      <c r="C34" s="50"/>
      <c r="D34" s="50"/>
      <c r="E34" s="50"/>
      <c r="F34" s="50"/>
      <c r="G34" s="20">
        <f>G20+G28+G32</f>
        <v>0</v>
      </c>
    </row>
    <row r="35" spans="1:7" ht="30" customHeight="1" x14ac:dyDescent="0.25">
      <c r="A35" s="51" t="s">
        <v>7</v>
      </c>
      <c r="B35" s="52"/>
      <c r="C35" s="52"/>
      <c r="D35" s="52"/>
      <c r="E35" s="52"/>
      <c r="F35" s="52"/>
      <c r="G35" s="21">
        <f>ROUND(0.23*G34,2)</f>
        <v>0</v>
      </c>
    </row>
    <row r="36" spans="1:7" ht="30" customHeight="1" thickBot="1" x14ac:dyDescent="0.3">
      <c r="A36" s="44" t="s">
        <v>22</v>
      </c>
      <c r="B36" s="45"/>
      <c r="C36" s="45"/>
      <c r="D36" s="45"/>
      <c r="E36" s="45"/>
      <c r="F36" s="45"/>
      <c r="G36" s="22">
        <f>G34+G35</f>
        <v>0</v>
      </c>
    </row>
    <row r="39" spans="1:7" ht="36" customHeight="1" x14ac:dyDescent="0.25">
      <c r="D39" s="60"/>
      <c r="E39" s="60"/>
      <c r="F39" s="60"/>
      <c r="G39" s="60"/>
    </row>
    <row r="40" spans="1:7" x14ac:dyDescent="0.25">
      <c r="D40" s="61" t="s">
        <v>15</v>
      </c>
      <c r="E40" s="61"/>
      <c r="F40" s="61"/>
      <c r="G40" s="61"/>
    </row>
  </sheetData>
  <mergeCells count="25">
    <mergeCell ref="A6:C6"/>
    <mergeCell ref="A7:C7"/>
    <mergeCell ref="A8:C8"/>
    <mergeCell ref="D39:G39"/>
    <mergeCell ref="D40:G40"/>
    <mergeCell ref="A1:G1"/>
    <mergeCell ref="A2:G2"/>
    <mergeCell ref="A3:G3"/>
    <mergeCell ref="A4:G4"/>
    <mergeCell ref="A34:F34"/>
    <mergeCell ref="A35:F35"/>
    <mergeCell ref="A36:F36"/>
    <mergeCell ref="A10:G10"/>
    <mergeCell ref="A11:G11"/>
    <mergeCell ref="A13:A14"/>
    <mergeCell ref="B13:B14"/>
    <mergeCell ref="C16:G16"/>
    <mergeCell ref="A20:F20"/>
    <mergeCell ref="C21:G21"/>
    <mergeCell ref="A28:F28"/>
    <mergeCell ref="C29:G29"/>
    <mergeCell ref="A32:F32"/>
    <mergeCell ref="C13:C14"/>
    <mergeCell ref="D13:D14"/>
    <mergeCell ref="E13:E14"/>
  </mergeCells>
  <pageMargins left="0.51181102362204722" right="0.51181102362204722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Łaga Paweł</dc:creator>
  <cp:lastModifiedBy>Paweł Łaga - Nadleśnictwo Strzebielino</cp:lastModifiedBy>
  <cp:lastPrinted>2025-03-04T09:01:56Z</cp:lastPrinted>
  <dcterms:created xsi:type="dcterms:W3CDTF">2016-03-07T11:29:04Z</dcterms:created>
  <dcterms:modified xsi:type="dcterms:W3CDTF">2025-03-04T09:02:26Z</dcterms:modified>
</cp:coreProperties>
</file>